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8\Documents\Brian Pate Seminars\2017-2018 Continuing Education\Secrets of Residential Investing\"/>
    </mc:Choice>
  </mc:AlternateContent>
  <bookViews>
    <workbookView xWindow="360" yWindow="120" windowWidth="9555" windowHeight="469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27" i="1" l="1"/>
  <c r="E8" i="1"/>
  <c r="E11" i="1" s="1"/>
  <c r="E7" i="1"/>
  <c r="B19" i="1"/>
  <c r="B15" i="1"/>
  <c r="B16" i="1" s="1"/>
  <c r="B8" i="1"/>
  <c r="E5" i="1" s="1"/>
  <c r="B28" i="1" l="1"/>
  <c r="B32" i="1" s="1"/>
  <c r="E28" i="1" s="1"/>
  <c r="E13" i="1"/>
  <c r="E23" i="1" s="1"/>
  <c r="E27" i="1" s="1"/>
  <c r="B21" i="1"/>
  <c r="B23" i="1" s="1"/>
  <c r="E26" i="1" s="1"/>
  <c r="E30" i="1" l="1"/>
</calcChain>
</file>

<file path=xl/sharedStrings.xml><?xml version="1.0" encoding="utf-8"?>
<sst xmlns="http://schemas.openxmlformats.org/spreadsheetml/2006/main" count="34" uniqueCount="32">
  <si>
    <t>Secrets of Residential Investing Spreadsheets</t>
  </si>
  <si>
    <t>Determining Cash Flow and Return On Investment</t>
  </si>
  <si>
    <t>List Price</t>
  </si>
  <si>
    <t>Downpayment</t>
  </si>
  <si>
    <t>Buyer Closing Costs</t>
  </si>
  <si>
    <t>Total Cash Outlay</t>
  </si>
  <si>
    <t>Monthly Payment Outlay</t>
  </si>
  <si>
    <t>Principal and Interest</t>
  </si>
  <si>
    <t>Monthly Tax</t>
  </si>
  <si>
    <t>Monthly Insurance</t>
  </si>
  <si>
    <t>Interest Rate</t>
  </si>
  <si>
    <t>Total Monthly PITI</t>
  </si>
  <si>
    <t>Annualized Outlay</t>
  </si>
  <si>
    <t>Anticipated Rent</t>
  </si>
  <si>
    <t>Annualized Income</t>
  </si>
  <si>
    <t>Anualized Return</t>
  </si>
  <si>
    <t>Annual Cash On Cash Rate of Return</t>
  </si>
  <si>
    <t>Determining Equity Rate of Return</t>
  </si>
  <si>
    <t>Initial Cash Outlay on Property</t>
  </si>
  <si>
    <t>Annual Payment</t>
  </si>
  <si>
    <t>Loan Amount</t>
  </si>
  <si>
    <t>Principal Reduction</t>
  </si>
  <si>
    <t>Equity Return</t>
  </si>
  <si>
    <t>Annual Interest</t>
  </si>
  <si>
    <t>Determining Appreciation Rate of Return</t>
  </si>
  <si>
    <t>Appreciation Rate</t>
  </si>
  <si>
    <t>List Price X Appreciation Rate</t>
  </si>
  <si>
    <t>Original Cash Outlay</t>
  </si>
  <si>
    <t>Appreciation Return</t>
  </si>
  <si>
    <t>Expanded Rates of Return</t>
  </si>
  <si>
    <t>Cash on Cash Return</t>
  </si>
  <si>
    <t>Expanded Rate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</si>
</sst>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4" fontId="0" fillId="2" borderId="0" xfId="1" applyFont="1" applyFill="1" applyBorder="1"/>
    <xf numFmtId="44" fontId="0" fillId="0" borderId="0" xfId="1" applyFont="1" applyBorder="1"/>
    <xf numFmtId="0" fontId="4" fillId="0" borderId="4" xfId="0" applyFont="1" applyBorder="1"/>
    <xf numFmtId="44" fontId="0" fillId="0" borderId="0" xfId="0" applyNumberFormat="1" applyBorder="1"/>
    <xf numFmtId="164" fontId="2" fillId="0" borderId="6" xfId="2" applyNumberFormat="1" applyFont="1" applyBorder="1" applyAlignment="1">
      <alignment wrapText="1"/>
    </xf>
    <xf numFmtId="164" fontId="0" fillId="0" borderId="7" xfId="2" applyNumberFormat="1" applyFont="1" applyBorder="1"/>
    <xf numFmtId="0" fontId="0" fillId="0" borderId="8" xfId="0" applyBorder="1"/>
    <xf numFmtId="44" fontId="0" fillId="0" borderId="5" xfId="0" applyNumberFormat="1" applyBorder="1"/>
    <xf numFmtId="0" fontId="0" fillId="0" borderId="6" xfId="0" applyBorder="1"/>
    <xf numFmtId="164" fontId="0" fillId="0" borderId="8" xfId="2" applyNumberFormat="1" applyFont="1" applyBorder="1"/>
    <xf numFmtId="0" fontId="2" fillId="0" borderId="6" xfId="0" applyFont="1" applyBorder="1"/>
    <xf numFmtId="9" fontId="0" fillId="0" borderId="1" xfId="2" applyFont="1" applyBorder="1"/>
    <xf numFmtId="0" fontId="2" fillId="0" borderId="4" xfId="0" applyFont="1" applyBorder="1"/>
    <xf numFmtId="10" fontId="0" fillId="2" borderId="0" xfId="2" applyNumberFormat="1" applyFont="1" applyFill="1" applyBorder="1"/>
    <xf numFmtId="0" fontId="0" fillId="0" borderId="1" xfId="0" applyBorder="1"/>
    <xf numFmtId="9" fontId="0" fillId="0" borderId="3" xfId="2" applyFont="1" applyBorder="1"/>
    <xf numFmtId="164" fontId="0" fillId="0" borderId="5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19" workbookViewId="0">
      <selection activeCell="B7" sqref="B7"/>
    </sheetView>
  </sheetViews>
  <sheetFormatPr defaultRowHeight="14.75" x14ac:dyDescent="0.75"/>
  <cols>
    <col min="1" max="1" width="33.86328125" customWidth="1"/>
    <col min="2" max="2" width="18.40625" customWidth="1"/>
    <col min="3" max="3" width="6.1328125" customWidth="1"/>
    <col min="4" max="4" width="33.86328125" customWidth="1"/>
    <col min="5" max="5" width="18.7265625" customWidth="1"/>
  </cols>
  <sheetData>
    <row r="1" spans="1:5" ht="21" x14ac:dyDescent="1">
      <c r="A1" s="1" t="s">
        <v>0</v>
      </c>
    </row>
    <row r="3" spans="1:5" x14ac:dyDescent="0.75">
      <c r="A3" s="2" t="s">
        <v>1</v>
      </c>
      <c r="B3" s="3"/>
      <c r="C3" s="4"/>
      <c r="D3" s="2" t="s">
        <v>17</v>
      </c>
      <c r="E3" s="4"/>
    </row>
    <row r="4" spans="1:5" x14ac:dyDescent="0.75">
      <c r="A4" s="5"/>
      <c r="B4" s="6"/>
      <c r="C4" s="7"/>
      <c r="D4" s="5"/>
      <c r="E4" s="7"/>
    </row>
    <row r="5" spans="1:5" x14ac:dyDescent="0.75">
      <c r="A5" s="5" t="s">
        <v>2</v>
      </c>
      <c r="B5" s="8">
        <v>70000</v>
      </c>
      <c r="C5" s="7"/>
      <c r="D5" s="5" t="s">
        <v>18</v>
      </c>
      <c r="E5" s="15">
        <f>B8</f>
        <v>19400</v>
      </c>
    </row>
    <row r="6" spans="1:5" x14ac:dyDescent="0.75">
      <c r="A6" s="5" t="s">
        <v>3</v>
      </c>
      <c r="B6" s="8">
        <v>14000</v>
      </c>
      <c r="C6" s="7"/>
      <c r="D6" s="5"/>
      <c r="E6" s="7"/>
    </row>
    <row r="7" spans="1:5" x14ac:dyDescent="0.75">
      <c r="A7" s="5" t="s">
        <v>4</v>
      </c>
      <c r="B7" s="8">
        <v>5400</v>
      </c>
      <c r="C7" s="7"/>
      <c r="D7" s="5" t="s">
        <v>19</v>
      </c>
      <c r="E7" s="15">
        <f>B11*12</f>
        <v>10632</v>
      </c>
    </row>
    <row r="8" spans="1:5" x14ac:dyDescent="0.75">
      <c r="A8" s="5" t="s">
        <v>5</v>
      </c>
      <c r="B8" s="9">
        <f>SUM(B6:B7)</f>
        <v>19400</v>
      </c>
      <c r="C8" s="7"/>
      <c r="D8" s="5" t="s">
        <v>20</v>
      </c>
      <c r="E8" s="15">
        <f>B5-B6</f>
        <v>56000</v>
      </c>
    </row>
    <row r="9" spans="1:5" x14ac:dyDescent="0.75">
      <c r="A9" s="5"/>
      <c r="B9" s="6"/>
      <c r="C9" s="7"/>
      <c r="D9" s="5" t="s">
        <v>10</v>
      </c>
      <c r="E9" s="7">
        <v>6.25E-2</v>
      </c>
    </row>
    <row r="10" spans="1:5" x14ac:dyDescent="0.75">
      <c r="A10" s="10" t="s">
        <v>6</v>
      </c>
      <c r="B10" s="6"/>
      <c r="C10" s="7"/>
      <c r="D10" s="5"/>
      <c r="E10" s="7"/>
    </row>
    <row r="11" spans="1:5" x14ac:dyDescent="0.75">
      <c r="A11" s="5" t="s">
        <v>7</v>
      </c>
      <c r="B11" s="8">
        <v>886</v>
      </c>
      <c r="C11" s="7"/>
      <c r="D11" s="5" t="s">
        <v>23</v>
      </c>
      <c r="E11" s="15">
        <f>SUM(E8*E9)</f>
        <v>3500</v>
      </c>
    </row>
    <row r="12" spans="1:5" x14ac:dyDescent="0.75">
      <c r="A12" s="5" t="s">
        <v>8</v>
      </c>
      <c r="B12" s="8">
        <v>200</v>
      </c>
      <c r="C12" s="7"/>
      <c r="D12" s="5"/>
      <c r="E12" s="15"/>
    </row>
    <row r="13" spans="1:5" x14ac:dyDescent="0.75">
      <c r="A13" s="5" t="s">
        <v>9</v>
      </c>
      <c r="B13" s="8">
        <v>50</v>
      </c>
      <c r="C13" s="7"/>
      <c r="D13" s="5" t="s">
        <v>21</v>
      </c>
      <c r="E13" s="15">
        <f>SUM(E7-E11)</f>
        <v>7132</v>
      </c>
    </row>
    <row r="14" spans="1:5" x14ac:dyDescent="0.75">
      <c r="A14" s="5"/>
      <c r="B14" s="6"/>
      <c r="C14" s="7"/>
      <c r="D14" s="5"/>
      <c r="E14" s="7"/>
    </row>
    <row r="15" spans="1:5" x14ac:dyDescent="0.75">
      <c r="A15" s="5" t="s">
        <v>11</v>
      </c>
      <c r="B15" s="9">
        <f>SUM(B11:B13)</f>
        <v>1136</v>
      </c>
      <c r="C15" s="7"/>
      <c r="D15" s="5"/>
      <c r="E15" s="7"/>
    </row>
    <row r="16" spans="1:5" x14ac:dyDescent="0.75">
      <c r="A16" s="5" t="s">
        <v>12</v>
      </c>
      <c r="B16" s="9">
        <f>SUM(B15*12)</f>
        <v>13632</v>
      </c>
      <c r="C16" s="7"/>
      <c r="D16" s="5"/>
      <c r="E16" s="7"/>
    </row>
    <row r="17" spans="1:5" x14ac:dyDescent="0.75">
      <c r="A17" s="5"/>
      <c r="B17" s="6"/>
      <c r="C17" s="7"/>
      <c r="D17" s="5"/>
      <c r="E17" s="7"/>
    </row>
    <row r="18" spans="1:5" x14ac:dyDescent="0.75">
      <c r="A18" s="5" t="s">
        <v>13</v>
      </c>
      <c r="B18" s="8">
        <v>1500</v>
      </c>
      <c r="C18" s="7"/>
      <c r="D18" s="5"/>
      <c r="E18" s="7"/>
    </row>
    <row r="19" spans="1:5" x14ac:dyDescent="0.75">
      <c r="A19" s="5" t="s">
        <v>14</v>
      </c>
      <c r="B19" s="11">
        <f>SUM(B18*12)</f>
        <v>18000</v>
      </c>
      <c r="C19" s="7"/>
      <c r="D19" s="5"/>
      <c r="E19" s="7"/>
    </row>
    <row r="20" spans="1:5" x14ac:dyDescent="0.75">
      <c r="A20" s="5"/>
      <c r="B20" s="6"/>
      <c r="C20" s="7"/>
      <c r="D20" s="5"/>
      <c r="E20" s="7"/>
    </row>
    <row r="21" spans="1:5" x14ac:dyDescent="0.75">
      <c r="A21" s="5" t="s">
        <v>15</v>
      </c>
      <c r="B21" s="11">
        <f>SUM(B19-B16)</f>
        <v>4368</v>
      </c>
      <c r="C21" s="7"/>
      <c r="D21" s="5"/>
      <c r="E21" s="7"/>
    </row>
    <row r="22" spans="1:5" x14ac:dyDescent="0.75">
      <c r="A22" s="5"/>
      <c r="B22" s="6"/>
      <c r="C22" s="7"/>
      <c r="D22" s="5"/>
      <c r="E22" s="7"/>
    </row>
    <row r="23" spans="1:5" ht="32.25" customHeight="1" x14ac:dyDescent="0.75">
      <c r="A23" s="12" t="s">
        <v>16</v>
      </c>
      <c r="B23" s="13">
        <f>SUM(B21/B8)</f>
        <v>0.22515463917525774</v>
      </c>
      <c r="C23" s="14"/>
      <c r="D23" s="18" t="s">
        <v>22</v>
      </c>
      <c r="E23" s="17">
        <f>SUM(E13/E5)</f>
        <v>0.36762886597938144</v>
      </c>
    </row>
    <row r="24" spans="1:5" x14ac:dyDescent="0.75">
      <c r="A24" s="19"/>
      <c r="B24" s="3"/>
      <c r="C24" s="4"/>
      <c r="D24" s="22"/>
      <c r="E24" s="23"/>
    </row>
    <row r="25" spans="1:5" x14ac:dyDescent="0.75">
      <c r="A25" s="20" t="s">
        <v>24</v>
      </c>
      <c r="B25" s="6"/>
      <c r="C25" s="7"/>
      <c r="D25" s="20" t="s">
        <v>29</v>
      </c>
      <c r="E25" s="7"/>
    </row>
    <row r="26" spans="1:5" x14ac:dyDescent="0.75">
      <c r="A26" s="5" t="s">
        <v>25</v>
      </c>
      <c r="B26" s="21">
        <v>0.02</v>
      </c>
      <c r="C26" s="7"/>
      <c r="D26" s="5" t="s">
        <v>30</v>
      </c>
      <c r="E26" s="24">
        <f>B23</f>
        <v>0.22515463917525774</v>
      </c>
    </row>
    <row r="27" spans="1:5" x14ac:dyDescent="0.75">
      <c r="A27" s="5" t="s">
        <v>26</v>
      </c>
      <c r="B27" s="11">
        <f>SUM(B5*B26)</f>
        <v>1400</v>
      </c>
      <c r="C27" s="7"/>
      <c r="D27" s="5" t="s">
        <v>22</v>
      </c>
      <c r="E27" s="24">
        <f>E23</f>
        <v>0.36762886597938144</v>
      </c>
    </row>
    <row r="28" spans="1:5" x14ac:dyDescent="0.75">
      <c r="A28" s="5" t="s">
        <v>27</v>
      </c>
      <c r="B28" s="9">
        <f>B8</f>
        <v>19400</v>
      </c>
      <c r="C28" s="7"/>
      <c r="D28" s="5" t="s">
        <v>28</v>
      </c>
      <c r="E28" s="24">
        <f>B32</f>
        <v>7.2164948453608241E-2</v>
      </c>
    </row>
    <row r="29" spans="1:5" x14ac:dyDescent="0.75">
      <c r="A29" s="5"/>
      <c r="B29" s="9"/>
      <c r="C29" s="7"/>
      <c r="D29" s="5"/>
      <c r="E29" s="7"/>
    </row>
    <row r="30" spans="1:5" x14ac:dyDescent="0.75">
      <c r="A30" s="5"/>
      <c r="B30" s="9"/>
      <c r="C30" s="7"/>
      <c r="D30" s="5" t="s">
        <v>31</v>
      </c>
      <c r="E30" s="24">
        <f>SUM(E26:E28)</f>
        <v>0.66494845360824739</v>
      </c>
    </row>
    <row r="31" spans="1:5" x14ac:dyDescent="0.75">
      <c r="A31" s="5"/>
      <c r="B31" s="9"/>
      <c r="C31" s="7"/>
      <c r="D31" s="5"/>
      <c r="E31" s="7"/>
    </row>
    <row r="32" spans="1:5" x14ac:dyDescent="0.75">
      <c r="A32" s="16" t="s">
        <v>28</v>
      </c>
      <c r="B32" s="13">
        <f>SUM(B27/B28)</f>
        <v>7.2164948453608241E-2</v>
      </c>
      <c r="C32" s="14"/>
      <c r="D32" s="16"/>
      <c r="E32" s="1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Pate</dc:creator>
  <cp:lastModifiedBy>BP8</cp:lastModifiedBy>
  <cp:lastPrinted>2017-01-24T13:34:14Z</cp:lastPrinted>
  <dcterms:created xsi:type="dcterms:W3CDTF">2017-01-24T12:34:55Z</dcterms:created>
  <dcterms:modified xsi:type="dcterms:W3CDTF">2017-09-08T15:25:30Z</dcterms:modified>
</cp:coreProperties>
</file>